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<sst xmlns="http://schemas.openxmlformats.org/spreadsheetml/2006/main" count="162" uniqueCount="89">
  <si>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</si>
  <si>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</si>
  <si>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</si>
  <si>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</si>
  <si>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</si>
  <si>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</si>
  <si>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</si>
  <si>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</si>
  <si>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</si>
  <si>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</si>
  <si>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</si>
  <si>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</si>
  <si>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</si>
  <si>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</si>
  <si>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</si>
  <si>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</si>
  <si>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</si>
  <si>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</si>
  <si>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</si>
  <si>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</si>
  <si>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</si>
  <si>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</si>
  <si>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</si>
  <si>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</si>
  <si>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</si>
  <si>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</si>
  <si>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</si>
  <si>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</si>
  <si>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</si>
  <si>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</si>
  <si>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</si>
  <si>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</si>
  <si>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</si>
  <si>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</si>
  <si>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</si>
  <si>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</si>
  <si>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</si>
  <si>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</si>
  <si>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</si>
  <si>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</si>
  <si>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</si>
  <si>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</si>
  <si>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</si>
  <si>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</si>
  <si>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</si>
  <si>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</si>
  <si>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</si>
  <si>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</si>
  <si>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</si>
  <si>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</si>
  <si>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</si>
  <si>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</si>
  <si>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</si>
  <si>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</si>
  <si>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</si>
  <si>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</si>
  <si>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</si>
  <si>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</si>
  <si>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</si>
  <si>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</si>
  <si>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</si>
  <si>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</si>
  <si>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</si>
  <si>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</si>
  <si>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</si>
  <si>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</si>
  <si>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</si>
  <si>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</si>
  <si>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</si>
  <si>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</si>
  <si>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</si>
  <si>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</si>
  <si>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</si>
  <si>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</si>
  <si>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</si>
  <si>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</si>
  <si>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</si>
  <si>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</si>
  <si>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</si>
  <si>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</si>
  <si>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</si>
  <si>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</si>
  <si>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</si>
  <si>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</si>
  <si>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</si>
  <si>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</si>
  <si>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</si>
  <si>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TECNOLOGICO SUPERIOR DEL OCCIDENTE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</si>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</sst>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52586473</v>
      </c>
      <c r="E10" s="14">
        <f t="shared" si="0"/>
        <v>4142949.21</v>
      </c>
      <c r="F10" s="14">
        <f t="shared" si="0"/>
        <v>56729422.21</v>
      </c>
      <c r="G10" s="14">
        <f t="shared" si="0"/>
        <v>54291118.94</v>
      </c>
      <c r="H10" s="14">
        <f t="shared" si="0"/>
        <v>52756372.47999999</v>
      </c>
      <c r="I10" s="14">
        <f t="shared" si="0"/>
        <v>2438303.2700000005</v>
      </c>
    </row>
    <row r="11" spans="2:9" ht="13.5">
      <c r="B11" s="3" t="s">
        <v>12</v>
      </c>
      <c r="C11" s="9"/>
      <c r="D11" s="15">
        <f aca="true" t="shared" si="1" ref="D11:I11">SUM(D12:D18)</f>
        <v>38756990</v>
      </c>
      <c r="E11" s="15">
        <f t="shared" si="1"/>
        <v>3177231.6</v>
      </c>
      <c r="F11" s="15">
        <f t="shared" si="1"/>
        <v>41934221.6</v>
      </c>
      <c r="G11" s="15">
        <f t="shared" si="1"/>
        <v>40239549.06999999</v>
      </c>
      <c r="H11" s="15">
        <f t="shared" si="1"/>
        <v>40233978.42999999</v>
      </c>
      <c r="I11" s="15">
        <f t="shared" si="1"/>
        <v>1694672.5300000003</v>
      </c>
    </row>
    <row r="12" spans="2:9" ht="13.5">
      <c r="B12" s="13" t="s">
        <v>13</v>
      </c>
      <c r="C12" s="11"/>
      <c r="D12" s="15">
        <v>19220605</v>
      </c>
      <c r="E12" s="16">
        <v>2197532.82</v>
      </c>
      <c r="F12" s="16">
        <f>D12+E12</f>
        <v>21418137.82</v>
      </c>
      <c r="G12" s="16">
        <v>21179375.11</v>
      </c>
      <c r="H12" s="16">
        <v>21179375.11</v>
      </c>
      <c r="I12" s="16">
        <f>F12-G12</f>
        <v>238762.7100000009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9121072</v>
      </c>
      <c r="E14" s="16">
        <v>712095.02</v>
      </c>
      <c r="F14" s="16">
        <f t="shared" si="2"/>
        <v>9833167.02</v>
      </c>
      <c r="G14" s="16">
        <v>8908380.72</v>
      </c>
      <c r="H14" s="16">
        <v>8902810.08</v>
      </c>
      <c r="I14" s="16">
        <f t="shared" si="3"/>
        <v>924786.2999999989</v>
      </c>
    </row>
    <row r="15" spans="2:9" ht="13.5">
      <c r="B15" s="13" t="s">
        <v>16</v>
      </c>
      <c r="C15" s="11"/>
      <c r="D15" s="15">
        <v>4354564</v>
      </c>
      <c r="E15" s="16">
        <v>281003.7</v>
      </c>
      <c r="F15" s="16">
        <f t="shared" si="2"/>
        <v>4635567.7</v>
      </c>
      <c r="G15" s="16">
        <v>4184471.94</v>
      </c>
      <c r="H15" s="16">
        <v>4184471.94</v>
      </c>
      <c r="I15" s="16">
        <f t="shared" si="3"/>
        <v>451095.76000000024</v>
      </c>
    </row>
    <row r="16" spans="2:9" ht="13.5">
      <c r="B16" s="13" t="s">
        <v>17</v>
      </c>
      <c r="C16" s="11"/>
      <c r="D16" s="15">
        <v>3377255</v>
      </c>
      <c r="E16" s="16">
        <v>-757823.54</v>
      </c>
      <c r="F16" s="16">
        <f t="shared" si="2"/>
        <v>2619431.46</v>
      </c>
      <c r="G16" s="16">
        <v>2539407.8</v>
      </c>
      <c r="H16" s="16">
        <v>2539407.8</v>
      </c>
      <c r="I16" s="16">
        <f t="shared" si="3"/>
        <v>80023.66000000015</v>
      </c>
    </row>
    <row r="17" spans="2:9" ht="13.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3.5">
      <c r="B18" s="13" t="s">
        <v>19</v>
      </c>
      <c r="C18" s="11"/>
      <c r="D18" s="15">
        <v>2683494</v>
      </c>
      <c r="E18" s="16">
        <v>744423.6</v>
      </c>
      <c r="F18" s="16">
        <f t="shared" si="2"/>
        <v>3427917.6</v>
      </c>
      <c r="G18" s="16">
        <v>3427913.5</v>
      </c>
      <c r="H18" s="16">
        <v>3427913.5</v>
      </c>
      <c r="I18" s="16">
        <f t="shared" si="3"/>
        <v>4.100000000093132</v>
      </c>
    </row>
    <row r="19" spans="2:9" ht="13.5">
      <c r="B19" s="3" t="s">
        <v>20</v>
      </c>
      <c r="C19" s="9"/>
      <c r="D19" s="15">
        <f aca="true" t="shared" si="4" ref="D19:I19">SUM(D20:D28)</f>
        <v>1798951</v>
      </c>
      <c r="E19" s="15">
        <f t="shared" si="4"/>
        <v>248385</v>
      </c>
      <c r="F19" s="15">
        <f t="shared" si="4"/>
        <v>2047336</v>
      </c>
      <c r="G19" s="15">
        <f t="shared" si="4"/>
        <v>2047336</v>
      </c>
      <c r="H19" s="15">
        <f t="shared" si="4"/>
        <v>1854518.05</v>
      </c>
      <c r="I19" s="15">
        <f t="shared" si="4"/>
        <v>0</v>
      </c>
    </row>
    <row r="20" spans="2:9" ht="13.5">
      <c r="B20" s="13" t="s">
        <v>21</v>
      </c>
      <c r="C20" s="11"/>
      <c r="D20" s="15">
        <v>554922</v>
      </c>
      <c r="E20" s="16">
        <v>94685.01</v>
      </c>
      <c r="F20" s="15">
        <f aca="true" t="shared" si="5" ref="F20:F28">D20+E20</f>
        <v>649607.01</v>
      </c>
      <c r="G20" s="16">
        <v>649607.01</v>
      </c>
      <c r="H20" s="16">
        <v>600376.69</v>
      </c>
      <c r="I20" s="16">
        <f>F20-G20</f>
        <v>0</v>
      </c>
    </row>
    <row r="21" spans="2:9" ht="13.5">
      <c r="B21" s="13" t="s">
        <v>22</v>
      </c>
      <c r="C21" s="11"/>
      <c r="D21" s="15">
        <v>111807</v>
      </c>
      <c r="E21" s="16">
        <v>33402.27</v>
      </c>
      <c r="F21" s="15">
        <f t="shared" si="5"/>
        <v>145209.27</v>
      </c>
      <c r="G21" s="16">
        <v>145209.27</v>
      </c>
      <c r="H21" s="16">
        <v>145209.27</v>
      </c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>
        <v>100222</v>
      </c>
      <c r="E22" s="16">
        <v>-95814</v>
      </c>
      <c r="F22" s="15">
        <f t="shared" si="5"/>
        <v>4408</v>
      </c>
      <c r="G22" s="16">
        <v>4408</v>
      </c>
      <c r="H22" s="16">
        <v>4408</v>
      </c>
      <c r="I22" s="16">
        <f t="shared" si="6"/>
        <v>0</v>
      </c>
    </row>
    <row r="23" spans="2:9" ht="13.5">
      <c r="B23" s="13" t="s">
        <v>24</v>
      </c>
      <c r="C23" s="11"/>
      <c r="D23" s="15">
        <v>232470</v>
      </c>
      <c r="E23" s="16">
        <v>31180.52</v>
      </c>
      <c r="F23" s="15">
        <f t="shared" si="5"/>
        <v>263650.52</v>
      </c>
      <c r="G23" s="16">
        <v>263650.52</v>
      </c>
      <c r="H23" s="16">
        <v>259899.32</v>
      </c>
      <c r="I23" s="16">
        <f t="shared" si="6"/>
        <v>0</v>
      </c>
    </row>
    <row r="24" spans="2:9" ht="13.5">
      <c r="B24" s="13" t="s">
        <v>25</v>
      </c>
      <c r="C24" s="11"/>
      <c r="D24" s="15">
        <v>181966</v>
      </c>
      <c r="E24" s="16">
        <v>17965.26</v>
      </c>
      <c r="F24" s="15">
        <f t="shared" si="5"/>
        <v>199931.26</v>
      </c>
      <c r="G24" s="16">
        <v>199931.26</v>
      </c>
      <c r="H24" s="16">
        <v>149390.06</v>
      </c>
      <c r="I24" s="16">
        <f t="shared" si="6"/>
        <v>0</v>
      </c>
    </row>
    <row r="25" spans="2:9" ht="13.5">
      <c r="B25" s="13" t="s">
        <v>26</v>
      </c>
      <c r="C25" s="11"/>
      <c r="D25" s="15">
        <v>350570</v>
      </c>
      <c r="E25" s="16">
        <v>-25708.89</v>
      </c>
      <c r="F25" s="15">
        <f t="shared" si="5"/>
        <v>324861.11</v>
      </c>
      <c r="G25" s="16">
        <v>324861.11</v>
      </c>
      <c r="H25" s="16">
        <v>324861.11</v>
      </c>
      <c r="I25" s="16">
        <f t="shared" si="6"/>
        <v>0</v>
      </c>
    </row>
    <row r="26" spans="2:9" ht="13.5">
      <c r="B26" s="13" t="s">
        <v>27</v>
      </c>
      <c r="C26" s="11"/>
      <c r="D26" s="15">
        <v>169730</v>
      </c>
      <c r="E26" s="16">
        <v>43627.54</v>
      </c>
      <c r="F26" s="15">
        <f t="shared" si="5"/>
        <v>213357.54</v>
      </c>
      <c r="G26" s="16">
        <v>213357.54</v>
      </c>
      <c r="H26" s="16">
        <v>202813.17</v>
      </c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97264</v>
      </c>
      <c r="E28" s="16">
        <v>149047.29</v>
      </c>
      <c r="F28" s="15">
        <f t="shared" si="5"/>
        <v>246311.29</v>
      </c>
      <c r="G28" s="16">
        <v>246311.29</v>
      </c>
      <c r="H28" s="16">
        <v>167560.43</v>
      </c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10592271</v>
      </c>
      <c r="E29" s="15">
        <f t="shared" si="7"/>
        <v>-109948</v>
      </c>
      <c r="F29" s="15">
        <f t="shared" si="7"/>
        <v>10482323.000000002</v>
      </c>
      <c r="G29" s="15">
        <f t="shared" si="7"/>
        <v>10469739.760000002</v>
      </c>
      <c r="H29" s="15">
        <f t="shared" si="7"/>
        <v>9443673.53</v>
      </c>
      <c r="I29" s="15">
        <f t="shared" si="7"/>
        <v>12583.239999999962</v>
      </c>
    </row>
    <row r="30" spans="2:9" ht="13.5">
      <c r="B30" s="13" t="s">
        <v>31</v>
      </c>
      <c r="C30" s="11"/>
      <c r="D30" s="15">
        <v>1077600</v>
      </c>
      <c r="E30" s="16">
        <v>156606.66</v>
      </c>
      <c r="F30" s="15">
        <f aca="true" t="shared" si="8" ref="F30:F38">D30+E30</f>
        <v>1234206.66</v>
      </c>
      <c r="G30" s="16">
        <v>1234206.66</v>
      </c>
      <c r="H30" s="16">
        <v>1225706.66</v>
      </c>
      <c r="I30" s="16">
        <f t="shared" si="6"/>
        <v>0</v>
      </c>
    </row>
    <row r="31" spans="2:9" ht="13.5">
      <c r="B31" s="13" t="s">
        <v>32</v>
      </c>
      <c r="C31" s="11"/>
      <c r="D31" s="15">
        <v>631149</v>
      </c>
      <c r="E31" s="16">
        <v>171439.19</v>
      </c>
      <c r="F31" s="15">
        <f t="shared" si="8"/>
        <v>802588.19</v>
      </c>
      <c r="G31" s="16">
        <v>802588.19</v>
      </c>
      <c r="H31" s="16">
        <v>493452.46</v>
      </c>
      <c r="I31" s="16">
        <f t="shared" si="6"/>
        <v>0</v>
      </c>
    </row>
    <row r="32" spans="2:9" ht="13.5">
      <c r="B32" s="13" t="s">
        <v>33</v>
      </c>
      <c r="C32" s="11"/>
      <c r="D32" s="15">
        <v>3988947</v>
      </c>
      <c r="E32" s="16">
        <v>-509286.91</v>
      </c>
      <c r="F32" s="15">
        <f t="shared" si="8"/>
        <v>3479660.09</v>
      </c>
      <c r="G32" s="16">
        <v>3479660.09</v>
      </c>
      <c r="H32" s="16">
        <v>3236455.59</v>
      </c>
      <c r="I32" s="16">
        <f t="shared" si="6"/>
        <v>0</v>
      </c>
    </row>
    <row r="33" spans="2:9" ht="13.5">
      <c r="B33" s="13" t="s">
        <v>34</v>
      </c>
      <c r="C33" s="11"/>
      <c r="D33" s="15">
        <v>526361</v>
      </c>
      <c r="E33" s="16">
        <v>-156842.63</v>
      </c>
      <c r="F33" s="15">
        <f t="shared" si="8"/>
        <v>369518.37</v>
      </c>
      <c r="G33" s="16">
        <v>369312.53</v>
      </c>
      <c r="H33" s="16">
        <v>369312.53</v>
      </c>
      <c r="I33" s="16">
        <f t="shared" si="6"/>
        <v>205.8399999999674</v>
      </c>
    </row>
    <row r="34" spans="2:9" ht="13.5">
      <c r="B34" s="13" t="s">
        <v>35</v>
      </c>
      <c r="C34" s="11"/>
      <c r="D34" s="15">
        <v>1552006</v>
      </c>
      <c r="E34" s="16">
        <v>315329.69</v>
      </c>
      <c r="F34" s="15">
        <f t="shared" si="8"/>
        <v>1867335.69</v>
      </c>
      <c r="G34" s="16">
        <v>1867335.69</v>
      </c>
      <c r="H34" s="16">
        <v>1819507.69</v>
      </c>
      <c r="I34" s="16">
        <f t="shared" si="6"/>
        <v>0</v>
      </c>
    </row>
    <row r="35" spans="2:9" ht="13.5">
      <c r="B35" s="13" t="s">
        <v>36</v>
      </c>
      <c r="C35" s="11"/>
      <c r="D35" s="15">
        <v>266422</v>
      </c>
      <c r="E35" s="16">
        <v>-10058.26</v>
      </c>
      <c r="F35" s="15">
        <f t="shared" si="8"/>
        <v>256363.74</v>
      </c>
      <c r="G35" s="16">
        <v>256363.74</v>
      </c>
      <c r="H35" s="16">
        <v>238983.74</v>
      </c>
      <c r="I35" s="16">
        <f t="shared" si="6"/>
        <v>0</v>
      </c>
    </row>
    <row r="36" spans="2:9" ht="13.5">
      <c r="B36" s="13" t="s">
        <v>37</v>
      </c>
      <c r="C36" s="11"/>
      <c r="D36" s="15">
        <v>149406</v>
      </c>
      <c r="E36" s="16">
        <v>-10376.35</v>
      </c>
      <c r="F36" s="15">
        <f t="shared" si="8"/>
        <v>139029.65</v>
      </c>
      <c r="G36" s="16">
        <v>139029.25</v>
      </c>
      <c r="H36" s="16">
        <v>139029.25</v>
      </c>
      <c r="I36" s="16">
        <f t="shared" si="6"/>
        <v>0.39999999999417923</v>
      </c>
    </row>
    <row r="37" spans="2:9" ht="13.5">
      <c r="B37" s="13" t="s">
        <v>38</v>
      </c>
      <c r="C37" s="11"/>
      <c r="D37" s="15">
        <v>367665</v>
      </c>
      <c r="E37" s="16">
        <v>-75480.87</v>
      </c>
      <c r="F37" s="15">
        <f t="shared" si="8"/>
        <v>292184.13</v>
      </c>
      <c r="G37" s="16">
        <v>292184.13</v>
      </c>
      <c r="H37" s="16">
        <v>292184.13</v>
      </c>
      <c r="I37" s="16">
        <f t="shared" si="6"/>
        <v>0</v>
      </c>
    </row>
    <row r="38" spans="2:9" ht="13.5">
      <c r="B38" s="13" t="s">
        <v>39</v>
      </c>
      <c r="C38" s="11"/>
      <c r="D38" s="15">
        <v>2032715</v>
      </c>
      <c r="E38" s="16">
        <v>8721.48</v>
      </c>
      <c r="F38" s="15">
        <f t="shared" si="8"/>
        <v>2041436.48</v>
      </c>
      <c r="G38" s="16">
        <v>2029059.48</v>
      </c>
      <c r="H38" s="16">
        <v>1629041.48</v>
      </c>
      <c r="I38" s="16">
        <f t="shared" si="6"/>
        <v>12377</v>
      </c>
    </row>
    <row r="39" spans="2:9" ht="25.5" customHeight="1">
      <c r="B39" s="37" t="s">
        <v>40</v>
      </c>
      <c r="C39" s="38"/>
      <c r="D39" s="15">
        <f aca="true" t="shared" si="9" ref="D39:I39">SUM(D40:D48)</f>
        <v>1238261</v>
      </c>
      <c r="E39" s="15">
        <f t="shared" si="9"/>
        <v>-991509.58</v>
      </c>
      <c r="F39" s="15">
        <f>SUM(F40:F48)</f>
        <v>246751.42</v>
      </c>
      <c r="G39" s="15">
        <f t="shared" si="9"/>
        <v>246751.42</v>
      </c>
      <c r="H39" s="15">
        <f t="shared" si="9"/>
        <v>246751.42</v>
      </c>
      <c r="I39" s="15">
        <f t="shared" si="9"/>
        <v>0</v>
      </c>
    </row>
    <row r="40" spans="2:9" ht="13.5">
      <c r="B40" s="13" t="s">
        <v>41</v>
      </c>
      <c r="C40" s="11"/>
      <c r="D40" s="15">
        <v>1238261</v>
      </c>
      <c r="E40" s="16">
        <v>-1238261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0</v>
      </c>
      <c r="E43" s="16">
        <v>246751.42</v>
      </c>
      <c r="F43" s="15">
        <f t="shared" si="10"/>
        <v>246751.42</v>
      </c>
      <c r="G43" s="16">
        <v>246751.42</v>
      </c>
      <c r="H43" s="16">
        <v>246751.42</v>
      </c>
      <c r="I43" s="16">
        <f t="shared" si="6"/>
        <v>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200000</v>
      </c>
      <c r="E49" s="15">
        <f t="shared" si="11"/>
        <v>1226687.8599999999</v>
      </c>
      <c r="F49" s="15">
        <f t="shared" si="11"/>
        <v>1426687.8599999999</v>
      </c>
      <c r="G49" s="15">
        <f t="shared" si="11"/>
        <v>1287742.69</v>
      </c>
      <c r="H49" s="15">
        <f t="shared" si="11"/>
        <v>977451.05</v>
      </c>
      <c r="I49" s="15">
        <f t="shared" si="11"/>
        <v>138945.17000000004</v>
      </c>
    </row>
    <row r="50" spans="2:9" ht="13.5">
      <c r="B50" s="13" t="s">
        <v>51</v>
      </c>
      <c r="C50" s="11"/>
      <c r="D50" s="15">
        <v>200000</v>
      </c>
      <c r="E50" s="16">
        <v>626336.11</v>
      </c>
      <c r="F50" s="15">
        <f t="shared" si="10"/>
        <v>826336.11</v>
      </c>
      <c r="G50" s="16">
        <v>709015.26</v>
      </c>
      <c r="H50" s="16">
        <v>492895.85</v>
      </c>
      <c r="I50" s="16">
        <f t="shared" si="6"/>
        <v>117320.84999999998</v>
      </c>
    </row>
    <row r="51" spans="2:9" ht="13.5">
      <c r="B51" s="13" t="s">
        <v>52</v>
      </c>
      <c r="C51" s="11"/>
      <c r="D51" s="15">
        <v>0</v>
      </c>
      <c r="E51" s="16">
        <v>9958.09</v>
      </c>
      <c r="F51" s="15">
        <f t="shared" si="10"/>
        <v>9958.09</v>
      </c>
      <c r="G51" s="16">
        <v>9958.09</v>
      </c>
      <c r="H51" s="16">
        <v>0</v>
      </c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0</v>
      </c>
      <c r="E55" s="16">
        <v>590393.66</v>
      </c>
      <c r="F55" s="15">
        <f t="shared" si="10"/>
        <v>590393.66</v>
      </c>
      <c r="G55" s="16">
        <v>568769.34</v>
      </c>
      <c r="H55" s="16">
        <v>484555.2</v>
      </c>
      <c r="I55" s="16">
        <f t="shared" si="6"/>
        <v>21624.320000000065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592102.33</v>
      </c>
      <c r="F63" s="15">
        <f>F64+F65+F66+F67+F68+F70+F71</f>
        <v>592102.33</v>
      </c>
      <c r="G63" s="15">
        <f>SUM(G64:G71)</f>
        <v>0</v>
      </c>
      <c r="H63" s="15">
        <f>SUM(H64:H71)</f>
        <v>0</v>
      </c>
      <c r="I63" s="16">
        <f t="shared" si="6"/>
        <v>592102.33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>
        <v>0</v>
      </c>
      <c r="E71" s="16">
        <v>592102.33</v>
      </c>
      <c r="F71" s="15">
        <f t="shared" si="10"/>
        <v>592102.33</v>
      </c>
      <c r="G71" s="16">
        <v>0</v>
      </c>
      <c r="H71" s="16">
        <v>0</v>
      </c>
      <c r="I71" s="16">
        <f t="shared" si="6"/>
        <v>592102.33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38468144</v>
      </c>
      <c r="E85" s="21">
        <f>E86+E104+E94+E114+E124+E134+E138+E147+E151</f>
        <v>4846541.0200000005</v>
      </c>
      <c r="F85" s="21">
        <f t="shared" si="12"/>
        <v>43314685.02</v>
      </c>
      <c r="G85" s="21">
        <f>G86+G104+G94+G114+G124+G134+G138+G147+G151</f>
        <v>42024404.3</v>
      </c>
      <c r="H85" s="21">
        <f>H86+H104+H94+H114+H124+H134+H138+H147+H151</f>
        <v>41788704.10999999</v>
      </c>
      <c r="I85" s="21">
        <f t="shared" si="12"/>
        <v>1290280.7200000044</v>
      </c>
    </row>
    <row r="86" spans="2:9" ht="13.5">
      <c r="B86" s="3" t="s">
        <v>12</v>
      </c>
      <c r="C86" s="9"/>
      <c r="D86" s="15">
        <f>SUM(D87:D93)</f>
        <v>35548280</v>
      </c>
      <c r="E86" s="15">
        <f>SUM(E87:E93)</f>
        <v>3542342.6</v>
      </c>
      <c r="F86" s="15">
        <f>SUM(F87:F93)</f>
        <v>39090622.6</v>
      </c>
      <c r="G86" s="15">
        <f>SUM(G87:G93)</f>
        <v>37819514.3</v>
      </c>
      <c r="H86" s="15">
        <f>SUM(H87:H93)</f>
        <v>37813943.66</v>
      </c>
      <c r="I86" s="16">
        <f aca="true" t="shared" si="13" ref="I86:I149">F86-G86</f>
        <v>1271108.3000000045</v>
      </c>
    </row>
    <row r="87" spans="2:9" ht="13.5">
      <c r="B87" s="13" t="s">
        <v>13</v>
      </c>
      <c r="C87" s="11"/>
      <c r="D87" s="15">
        <v>20085153</v>
      </c>
      <c r="E87" s="16">
        <v>1332984.8</v>
      </c>
      <c r="F87" s="15">
        <f aca="true" t="shared" si="14" ref="F87:F103">D87+E87</f>
        <v>21418137.8</v>
      </c>
      <c r="G87" s="16">
        <v>21179375.16</v>
      </c>
      <c r="H87" s="16">
        <v>21179375.16</v>
      </c>
      <c r="I87" s="16">
        <f t="shared" si="13"/>
        <v>238762.6400000006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6861876</v>
      </c>
      <c r="E89" s="16">
        <v>127692.03</v>
      </c>
      <c r="F89" s="15">
        <f t="shared" si="14"/>
        <v>6989568.03</v>
      </c>
      <c r="G89" s="16">
        <v>6488345.82</v>
      </c>
      <c r="H89" s="16">
        <v>6482775.18</v>
      </c>
      <c r="I89" s="16">
        <f t="shared" si="13"/>
        <v>501222.20999999996</v>
      </c>
    </row>
    <row r="90" spans="2:9" ht="13.5">
      <c r="B90" s="13" t="s">
        <v>16</v>
      </c>
      <c r="C90" s="11"/>
      <c r="D90" s="15">
        <v>4528727</v>
      </c>
      <c r="E90" s="16">
        <v>106840.67</v>
      </c>
      <c r="F90" s="15">
        <f t="shared" si="14"/>
        <v>4635567.67</v>
      </c>
      <c r="G90" s="16">
        <v>4184471.92</v>
      </c>
      <c r="H90" s="16">
        <v>4184471.92</v>
      </c>
      <c r="I90" s="16">
        <f t="shared" si="13"/>
        <v>451095.75</v>
      </c>
    </row>
    <row r="91" spans="2:9" ht="13.5">
      <c r="B91" s="13" t="s">
        <v>17</v>
      </c>
      <c r="C91" s="11"/>
      <c r="D91" s="15">
        <v>2248158</v>
      </c>
      <c r="E91" s="16">
        <v>371273.5</v>
      </c>
      <c r="F91" s="15">
        <f t="shared" si="14"/>
        <v>2619431.5</v>
      </c>
      <c r="G91" s="16">
        <v>2539407.9</v>
      </c>
      <c r="H91" s="16">
        <v>2539407.9</v>
      </c>
      <c r="I91" s="16">
        <f t="shared" si="13"/>
        <v>80023.6000000001</v>
      </c>
    </row>
    <row r="92" spans="2:9" ht="13.5">
      <c r="B92" s="13" t="s">
        <v>18</v>
      </c>
      <c r="C92" s="11"/>
      <c r="D92" s="15">
        <v>1196934</v>
      </c>
      <c r="E92" s="16">
        <v>-1196934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3.5">
      <c r="B93" s="13" t="s">
        <v>19</v>
      </c>
      <c r="C93" s="11"/>
      <c r="D93" s="15">
        <v>627432</v>
      </c>
      <c r="E93" s="16">
        <v>2800485.6</v>
      </c>
      <c r="F93" s="15">
        <f t="shared" si="14"/>
        <v>3427917.6</v>
      </c>
      <c r="G93" s="16">
        <v>3427913.5</v>
      </c>
      <c r="H93" s="16">
        <v>3427913.5</v>
      </c>
      <c r="I93" s="16">
        <f t="shared" si="13"/>
        <v>4.100000000093132</v>
      </c>
    </row>
    <row r="94" spans="2:9" ht="13.5">
      <c r="B94" s="3" t="s">
        <v>20</v>
      </c>
      <c r="C94" s="9"/>
      <c r="D94" s="15">
        <f>SUM(D95:D103)</f>
        <v>159263</v>
      </c>
      <c r="E94" s="15">
        <f>SUM(E95:E103)</f>
        <v>733323.57</v>
      </c>
      <c r="F94" s="15">
        <f>SUM(F95:F103)</f>
        <v>892586.5699999998</v>
      </c>
      <c r="G94" s="15">
        <f>SUM(G95:G103)</f>
        <v>891373.7999999999</v>
      </c>
      <c r="H94" s="15">
        <f>SUM(H95:H103)</f>
        <v>859722.9399999998</v>
      </c>
      <c r="I94" s="16">
        <f t="shared" si="13"/>
        <v>1212.7699999999022</v>
      </c>
    </row>
    <row r="95" spans="2:9" ht="13.5">
      <c r="B95" s="13" t="s">
        <v>21</v>
      </c>
      <c r="C95" s="11"/>
      <c r="D95" s="15">
        <v>71166</v>
      </c>
      <c r="E95" s="16">
        <v>178201.87</v>
      </c>
      <c r="F95" s="15">
        <f t="shared" si="14"/>
        <v>249367.87</v>
      </c>
      <c r="G95" s="16">
        <v>249367.87</v>
      </c>
      <c r="H95" s="16">
        <v>249235.51</v>
      </c>
      <c r="I95" s="16">
        <f t="shared" si="13"/>
        <v>0</v>
      </c>
    </row>
    <row r="96" spans="2:9" ht="13.5">
      <c r="B96" s="13" t="s">
        <v>22</v>
      </c>
      <c r="C96" s="11"/>
      <c r="D96" s="15">
        <v>18725</v>
      </c>
      <c r="E96" s="16">
        <v>1543.48</v>
      </c>
      <c r="F96" s="15">
        <f t="shared" si="14"/>
        <v>20268.48</v>
      </c>
      <c r="G96" s="16">
        <v>20268.48</v>
      </c>
      <c r="H96" s="16">
        <v>20268.48</v>
      </c>
      <c r="I96" s="16">
        <f t="shared" si="13"/>
        <v>0</v>
      </c>
    </row>
    <row r="97" spans="2:9" ht="13.5">
      <c r="B97" s="13" t="s">
        <v>23</v>
      </c>
      <c r="C97" s="11"/>
      <c r="D97" s="15">
        <v>0</v>
      </c>
      <c r="E97" s="16">
        <v>3951.99</v>
      </c>
      <c r="F97" s="15">
        <f t="shared" si="14"/>
        <v>3951.99</v>
      </c>
      <c r="G97" s="16">
        <v>3951.99</v>
      </c>
      <c r="H97" s="16">
        <v>3951.99</v>
      </c>
      <c r="I97" s="16">
        <f t="shared" si="13"/>
        <v>0</v>
      </c>
    </row>
    <row r="98" spans="2:9" ht="13.5">
      <c r="B98" s="13" t="s">
        <v>24</v>
      </c>
      <c r="C98" s="11"/>
      <c r="D98" s="15">
        <v>0</v>
      </c>
      <c r="E98" s="16">
        <v>190168.96</v>
      </c>
      <c r="F98" s="15">
        <f t="shared" si="14"/>
        <v>190168.96</v>
      </c>
      <c r="G98" s="16">
        <v>190168.96</v>
      </c>
      <c r="H98" s="16">
        <v>190168.96</v>
      </c>
      <c r="I98" s="16">
        <f t="shared" si="13"/>
        <v>0</v>
      </c>
    </row>
    <row r="99" spans="2:9" ht="13.5">
      <c r="B99" s="13" t="s">
        <v>25</v>
      </c>
      <c r="C99" s="11"/>
      <c r="D99" s="15">
        <v>0</v>
      </c>
      <c r="E99" s="16">
        <v>154177.21</v>
      </c>
      <c r="F99" s="15">
        <f t="shared" si="14"/>
        <v>154177.21</v>
      </c>
      <c r="G99" s="16">
        <v>152964.44</v>
      </c>
      <c r="H99" s="16">
        <v>137677.21</v>
      </c>
      <c r="I99" s="16">
        <f t="shared" si="13"/>
        <v>1212.7699999999895</v>
      </c>
    </row>
    <row r="100" spans="2:9" ht="13.5">
      <c r="B100" s="13" t="s">
        <v>26</v>
      </c>
      <c r="C100" s="11"/>
      <c r="D100" s="15">
        <v>69372</v>
      </c>
      <c r="E100" s="16">
        <v>6375.84</v>
      </c>
      <c r="F100" s="15">
        <f t="shared" si="14"/>
        <v>75747.84</v>
      </c>
      <c r="G100" s="16">
        <v>75747.84</v>
      </c>
      <c r="H100" s="16">
        <v>75747.84</v>
      </c>
      <c r="I100" s="16">
        <f t="shared" si="13"/>
        <v>0</v>
      </c>
    </row>
    <row r="101" spans="2:9" ht="13.5">
      <c r="B101" s="13" t="s">
        <v>27</v>
      </c>
      <c r="C101" s="11"/>
      <c r="D101" s="15">
        <v>0</v>
      </c>
      <c r="E101" s="16">
        <v>38867.48</v>
      </c>
      <c r="F101" s="15">
        <f t="shared" si="14"/>
        <v>38867.48</v>
      </c>
      <c r="G101" s="16">
        <v>38867.48</v>
      </c>
      <c r="H101" s="16">
        <v>38867.48</v>
      </c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>
        <v>0</v>
      </c>
      <c r="E103" s="16">
        <v>160036.74</v>
      </c>
      <c r="F103" s="15">
        <f t="shared" si="14"/>
        <v>160036.74</v>
      </c>
      <c r="G103" s="16">
        <v>160036.74</v>
      </c>
      <c r="H103" s="16">
        <v>143805.47</v>
      </c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2760601</v>
      </c>
      <c r="E104" s="15">
        <f>SUM(E105:E113)</f>
        <v>212272.88000000003</v>
      </c>
      <c r="F104" s="15">
        <f>SUM(F105:F113)</f>
        <v>2972873.8800000004</v>
      </c>
      <c r="G104" s="15">
        <f>SUM(G105:G113)</f>
        <v>2972873.8800000004</v>
      </c>
      <c r="H104" s="15">
        <f>SUM(H105:H113)</f>
        <v>2888061.3800000004</v>
      </c>
      <c r="I104" s="16">
        <f t="shared" si="13"/>
        <v>0</v>
      </c>
    </row>
    <row r="105" spans="2:9" ht="13.5">
      <c r="B105" s="13" t="s">
        <v>31</v>
      </c>
      <c r="C105" s="11"/>
      <c r="D105" s="15">
        <v>1003790</v>
      </c>
      <c r="E105" s="16">
        <v>-93402</v>
      </c>
      <c r="F105" s="16">
        <f>D105+E105</f>
        <v>910388</v>
      </c>
      <c r="G105" s="16">
        <v>910388</v>
      </c>
      <c r="H105" s="16">
        <v>901888</v>
      </c>
      <c r="I105" s="16">
        <f t="shared" si="13"/>
        <v>0</v>
      </c>
    </row>
    <row r="106" spans="2:9" ht="13.5">
      <c r="B106" s="13" t="s">
        <v>32</v>
      </c>
      <c r="C106" s="11"/>
      <c r="D106" s="15">
        <v>10000</v>
      </c>
      <c r="E106" s="16">
        <v>5234.35</v>
      </c>
      <c r="F106" s="16">
        <f aca="true" t="shared" si="15" ref="F106:F113">D106+E106</f>
        <v>15234.35</v>
      </c>
      <c r="G106" s="16">
        <v>15234.35</v>
      </c>
      <c r="H106" s="16">
        <v>15234.35</v>
      </c>
      <c r="I106" s="16">
        <f t="shared" si="13"/>
        <v>0</v>
      </c>
    </row>
    <row r="107" spans="2:9" ht="13.5">
      <c r="B107" s="13" t="s">
        <v>33</v>
      </c>
      <c r="C107" s="11"/>
      <c r="D107" s="15">
        <v>860602</v>
      </c>
      <c r="E107" s="16">
        <v>19241.85</v>
      </c>
      <c r="F107" s="16">
        <f t="shared" si="15"/>
        <v>879843.85</v>
      </c>
      <c r="G107" s="16">
        <v>879843.85</v>
      </c>
      <c r="H107" s="16">
        <v>818531.35</v>
      </c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>
        <v>840000</v>
      </c>
      <c r="E109" s="16">
        <v>86870.79</v>
      </c>
      <c r="F109" s="16">
        <f t="shared" si="15"/>
        <v>926870.79</v>
      </c>
      <c r="G109" s="16">
        <v>926870.79</v>
      </c>
      <c r="H109" s="16">
        <v>911870.79</v>
      </c>
      <c r="I109" s="16">
        <f t="shared" si="13"/>
        <v>0</v>
      </c>
    </row>
    <row r="110" spans="2:9" ht="13.5">
      <c r="B110" s="13" t="s">
        <v>36</v>
      </c>
      <c r="C110" s="11"/>
      <c r="D110" s="15">
        <v>6056</v>
      </c>
      <c r="E110" s="16">
        <v>9111.98</v>
      </c>
      <c r="F110" s="16">
        <f t="shared" si="15"/>
        <v>15167.98</v>
      </c>
      <c r="G110" s="16">
        <v>15167.98</v>
      </c>
      <c r="H110" s="16">
        <v>15167.98</v>
      </c>
      <c r="I110" s="16">
        <f t="shared" si="13"/>
        <v>0</v>
      </c>
    </row>
    <row r="111" spans="2:9" ht="13.5">
      <c r="B111" s="13" t="s">
        <v>37</v>
      </c>
      <c r="C111" s="11"/>
      <c r="D111" s="15">
        <v>15153</v>
      </c>
      <c r="E111" s="16">
        <v>114415.99</v>
      </c>
      <c r="F111" s="16">
        <f t="shared" si="15"/>
        <v>129568.99</v>
      </c>
      <c r="G111" s="16">
        <v>129568.99</v>
      </c>
      <c r="H111" s="16">
        <v>129568.99</v>
      </c>
      <c r="I111" s="16">
        <f t="shared" si="13"/>
        <v>0</v>
      </c>
    </row>
    <row r="112" spans="2:9" ht="13.5">
      <c r="B112" s="13" t="s">
        <v>38</v>
      </c>
      <c r="C112" s="11"/>
      <c r="D112" s="15">
        <v>25000</v>
      </c>
      <c r="E112" s="16">
        <v>17939.57</v>
      </c>
      <c r="F112" s="16">
        <f t="shared" si="15"/>
        <v>42939.57</v>
      </c>
      <c r="G112" s="16">
        <v>42939.57</v>
      </c>
      <c r="H112" s="16">
        <v>42939.57</v>
      </c>
      <c r="I112" s="16">
        <f t="shared" si="13"/>
        <v>0</v>
      </c>
    </row>
    <row r="113" spans="2:9" ht="13.5">
      <c r="B113" s="13" t="s">
        <v>39</v>
      </c>
      <c r="C113" s="11"/>
      <c r="D113" s="15">
        <v>0</v>
      </c>
      <c r="E113" s="16">
        <v>52860.35</v>
      </c>
      <c r="F113" s="16">
        <f t="shared" si="15"/>
        <v>52860.35</v>
      </c>
      <c r="G113" s="16">
        <v>52860.35</v>
      </c>
      <c r="H113" s="16">
        <v>52860.35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37844.4</v>
      </c>
      <c r="F114" s="15">
        <f>SUM(F115:F123)</f>
        <v>37844.4</v>
      </c>
      <c r="G114" s="15">
        <f>SUM(G115:G123)</f>
        <v>37844.4</v>
      </c>
      <c r="H114" s="15">
        <f>SUM(H115:H123)</f>
        <v>37844.4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0</v>
      </c>
      <c r="E118" s="16">
        <v>37844.4</v>
      </c>
      <c r="F118" s="16">
        <f t="shared" si="16"/>
        <v>37844.4</v>
      </c>
      <c r="G118" s="16">
        <v>37844.4</v>
      </c>
      <c r="H118" s="16">
        <v>37844.4</v>
      </c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319559.15</v>
      </c>
      <c r="F124" s="15">
        <f>SUM(F125:F133)</f>
        <v>319559.15</v>
      </c>
      <c r="G124" s="15">
        <f>SUM(G125:G133)</f>
        <v>302797.92000000004</v>
      </c>
      <c r="H124" s="15">
        <f>SUM(H125:H133)</f>
        <v>189131.73</v>
      </c>
      <c r="I124" s="16">
        <f t="shared" si="13"/>
        <v>16761.22999999998</v>
      </c>
    </row>
    <row r="125" spans="2:9" ht="13.5">
      <c r="B125" s="13" t="s">
        <v>51</v>
      </c>
      <c r="C125" s="11"/>
      <c r="D125" s="15">
        <v>0</v>
      </c>
      <c r="E125" s="16">
        <v>210541</v>
      </c>
      <c r="F125" s="16">
        <f>D125+E125</f>
        <v>210541</v>
      </c>
      <c r="G125" s="16">
        <v>200302.82</v>
      </c>
      <c r="H125" s="16">
        <v>143614.41</v>
      </c>
      <c r="I125" s="16">
        <f t="shared" si="13"/>
        <v>10238.179999999993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>
        <v>0</v>
      </c>
      <c r="E127" s="16">
        <v>93088</v>
      </c>
      <c r="F127" s="16">
        <f t="shared" si="17"/>
        <v>93088</v>
      </c>
      <c r="G127" s="16">
        <v>86565.1</v>
      </c>
      <c r="H127" s="16">
        <v>29587.32</v>
      </c>
      <c r="I127" s="16">
        <f t="shared" si="13"/>
        <v>6522.899999999994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0</v>
      </c>
      <c r="E130" s="16">
        <v>15930.15</v>
      </c>
      <c r="F130" s="16">
        <f t="shared" si="17"/>
        <v>15930.15</v>
      </c>
      <c r="G130" s="16">
        <v>15930</v>
      </c>
      <c r="H130" s="16">
        <v>15930</v>
      </c>
      <c r="I130" s="16">
        <f t="shared" si="13"/>
        <v>0.1499999999996362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1198.42</v>
      </c>
      <c r="F138" s="15">
        <f>F139+F140+F141+F142+F143+F145+F146</f>
        <v>1198.42</v>
      </c>
      <c r="G138" s="15">
        <f>SUM(G139:G146)</f>
        <v>0</v>
      </c>
      <c r="H138" s="15">
        <f>SUM(H139:H146)</f>
        <v>0</v>
      </c>
      <c r="I138" s="16">
        <f t="shared" si="13"/>
        <v>1198.42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>
        <v>0</v>
      </c>
      <c r="E146" s="16">
        <v>1198.42</v>
      </c>
      <c r="F146" s="16">
        <f t="shared" si="18"/>
        <v>1198.42</v>
      </c>
      <c r="G146" s="16">
        <v>0</v>
      </c>
      <c r="H146" s="16">
        <v>0</v>
      </c>
      <c r="I146" s="16">
        <f t="shared" si="13"/>
        <v>1198.42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91054617</v>
      </c>
      <c r="E160" s="14">
        <f t="shared" si="21"/>
        <v>8989490.23</v>
      </c>
      <c r="F160" s="14">
        <f t="shared" si="21"/>
        <v>100044107.23</v>
      </c>
      <c r="G160" s="14">
        <f t="shared" si="21"/>
        <v>96315523.24</v>
      </c>
      <c r="H160" s="14">
        <f t="shared" si="21"/>
        <v>94545076.58999997</v>
      </c>
      <c r="I160" s="14">
        <f t="shared" si="21"/>
        <v>3728583.990000005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2016-12-20T19:53:14Z</cp:lastPrinted>
  <dcterms:created xsi:type="dcterms:W3CDTF">2016-10-11T20:25:15Z</dcterms:created>
  <dcterms:modified xsi:type="dcterms:W3CDTF">2024-01-15T16:02:56Z</dcterms:modified>
  <cp:category/>
  <cp:version/>
  <cp:contentType/>
  <cp:contentStatus/>
</cp:coreProperties>
</file>